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RV-usr-data02\usersdata$\itkalicanac\My Documents\2024\JAVNA NABAVA 2024\06 KOMUNALNO\ZELENA MREŽA - 3-06-Ro-24\"/>
    </mc:Choice>
  </mc:AlternateContent>
  <xr:revisionPtr revIDLastSave="0" documentId="13_ncr:1_{F3B60F09-73E0-4965-BBF1-83106F098D6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ASLOVNA" sheetId="6" r:id="rId1"/>
    <sheet name="I_sadnice_drveće" sheetId="1" r:id="rId2"/>
    <sheet name="II_ sadnice_žardinjere" sheetId="4" r:id="rId3"/>
    <sheet name="REKAPITULACIJA" sheetId="9" r:id="rId4"/>
  </sheets>
  <definedNames>
    <definedName name="A" localSheetId="0">#REF!</definedName>
    <definedName name="A" localSheetId="3">#REF!</definedName>
    <definedName name="A">#REF!</definedName>
    <definedName name="aa">#REF!</definedName>
    <definedName name="_xlnm.Print_Area" localSheetId="1">I_sadnice_drveće!$A$3:$F$16</definedName>
    <definedName name="_xlnm.Print_Area" localSheetId="2">'II_ sadnice_žardinjere'!$A$4:$F$7</definedName>
    <definedName name="_xlnm.Print_Area" localSheetId="0">NASLOVNA!$A$1:$H$38</definedName>
    <definedName name="_xlnm.Print_Area" localSheetId="3">REKAPITULACIJA!$B$1:$G$13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 l="1"/>
  <c r="F15" i="1"/>
  <c r="F16" i="1"/>
  <c r="G4" i="9"/>
  <c r="F6" i="4"/>
  <c r="F7" i="4"/>
  <c r="G6" i="9"/>
  <c r="F9" i="1"/>
  <c r="F10" i="1"/>
  <c r="F11" i="1"/>
  <c r="F12" i="1"/>
  <c r="F13" i="1"/>
  <c r="F14" i="1"/>
  <c r="G9" i="9"/>
  <c r="G13" i="9"/>
  <c r="F9" i="4"/>
  <c r="A6" i="1"/>
  <c r="A7" i="1"/>
  <c r="A8" i="1"/>
  <c r="A9" i="1"/>
  <c r="A10" i="1"/>
  <c r="F7" i="1"/>
  <c r="F6" i="1"/>
  <c r="F8" i="1"/>
  <c r="A11" i="1"/>
  <c r="A12" i="1"/>
  <c r="A13" i="1"/>
  <c r="A14" i="1"/>
  <c r="A15" i="1"/>
  <c r="F5" i="1"/>
  <c r="F18" i="1"/>
</calcChain>
</file>

<file path=xl/sharedStrings.xml><?xml version="1.0" encoding="utf-8"?>
<sst xmlns="http://schemas.openxmlformats.org/spreadsheetml/2006/main" count="62" uniqueCount="40">
  <si>
    <t>Opis</t>
  </si>
  <si>
    <t>J.mj.</t>
  </si>
  <si>
    <t>Količina</t>
  </si>
  <si>
    <t>R.br.</t>
  </si>
  <si>
    <t>kom</t>
  </si>
  <si>
    <t>Jedinična cijena bez PDV-a (€)</t>
  </si>
  <si>
    <t>Iznos bez PDV-a(€)</t>
  </si>
  <si>
    <t>UKUPNO</t>
  </si>
  <si>
    <t>PDV</t>
  </si>
  <si>
    <t>SVEUKUPNO</t>
  </si>
  <si>
    <t>Nabava biljaka i sadnja žardinjera na Korzu - Grad bjelovar - Prilog 2. Troškovnik</t>
  </si>
  <si>
    <t>INVESTITOR: GRAD BJELOVAR</t>
  </si>
  <si>
    <t>LOKACIJA: BJELOVAR</t>
  </si>
  <si>
    <t>TE RAZNE LOKACIJE U GRADU BJELOVARU</t>
  </si>
  <si>
    <t>U SKLOPU PROJEKTA ZELENA MREŽA BJELOVARA</t>
  </si>
  <si>
    <t>PROSINAC 2023.</t>
  </si>
  <si>
    <t>ZAHVAT U PROSTORU: NABAVA I SADNJA DRVEĆA I BILJA NA PODRUČJU GRADA BJELOVARA</t>
  </si>
  <si>
    <t>GRUPA 1_TROŠKOVNIK NABAVA I SADNJA DRVEĆA I BILJA NA PODRUČJU GRADA BJELOVARA U SKLOPU PROJEKTA "ZELENA MREŽA BJELOVARA"_RAZNE LOKACIJE U GRADU BJELOVARU</t>
  </si>
  <si>
    <t xml:space="preserve">UKUPNO </t>
  </si>
  <si>
    <t>REKAPITULACIJA:</t>
  </si>
  <si>
    <t xml:space="preserve">I_Nabava i sadnja drveća </t>
  </si>
  <si>
    <t>PDV:</t>
  </si>
  <si>
    <t>I_ NABAVA I SADNJA DRVEĆA</t>
  </si>
  <si>
    <t>II_ NABAVA I SADNJA BILJA ZA ŽARDINJERE</t>
  </si>
  <si>
    <t>Projekt je sufinanciran od strane FZOEU u sklopu provedba mjera prilagdbe klimatskim promjenama u svrhu jačanja otpornosti urbanih sredina</t>
  </si>
  <si>
    <t>* fotografije zasađenih žardinjera su realne i bilje u ponudi mora odgovarati tipu i vrsti već zasađenog bilja   **Sadnja bilja vršit će na lokacijama predviđenim od strane naručitelja, a nakon izrade i dopreme žardinjera</t>
  </si>
  <si>
    <t xml:space="preserve"> **Sadnja drveća vršit će na lokacijama predviđenim od strane naručitelja</t>
  </si>
  <si>
    <r>
      <t>Nabava, doprema i sadnja sadnica</t>
    </r>
    <r>
      <rPr>
        <sz val="11"/>
        <color rgb="FFFF0000"/>
        <rFont val="Arial Nova Cond"/>
        <family val="2"/>
      </rPr>
      <t xml:space="preserve"> </t>
    </r>
    <r>
      <rPr>
        <b/>
        <sz val="11"/>
        <rFont val="Arial Nova Cond"/>
        <family val="2"/>
      </rPr>
      <t>Acer platanoides</t>
    </r>
    <r>
      <rPr>
        <sz val="11"/>
        <rFont val="Arial Nova Cond"/>
        <family val="2"/>
      </rPr>
      <t xml:space="preserve"> - javor mlječ, opsega debla 16/18 cm mjereno na 100 cm visine od tla.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80 x 80 x 80 cm, rahljenje dna jame, polaganje i zatrpavanje sadnica, orezivanje grana oštećenih prilikom transporta, izradu zdjelica, jednokratno zalijevanje s minimalno 60 L vode i 40 L supstrata; učvršćivanje sadnica gurtnom i tri tokarena kolca promjera 5 cm i visine 250 cm. Stavka obuhvaća sav potrošni materijal. Obračun se vrši po komadu isporučene i posađene sadnice.
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</si>
  <si>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>Tilia cordata</t>
    </r>
    <r>
      <rPr>
        <sz val="11"/>
        <rFont val="Arial Nova Cond"/>
        <family val="2"/>
      </rPr>
      <t xml:space="preserve"> - malolisna lipa, opsega debla 16/18 cm mjereno na 100 cm visine od tla.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80 x 80 x 80 cm, rahljenje dna jame, polaganje i zatrpavanje sadnica, orezivanje grana oštećenih prilikom transporta, izradu zdjelica, jednokratno zalijevanje s minimalno 60 L vode  i 40 L supstrata; učvršćivanje sadnica gurtnom i tri tokarena kolca promjera 5 cm i visine 250 cm. Stavka obuhvaća sav potrošni materijal. Obračun se vrši po komadu isporučene i posađene sadnice.
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</si>
  <si>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>Aesculus hippocastanum</t>
    </r>
    <r>
      <rPr>
        <sz val="11"/>
        <rFont val="Arial Nova Cond"/>
        <family val="2"/>
      </rPr>
      <t xml:space="preserve">- divlji kesten, opsega debla 18/20 cm mjereno na 100 cm visine od tla.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100x100x100 cm, rahljenje dna jame, polaganje i zatrpavanje sadnica, orezivanje grana oštećenih prilikom transporta, izradu zdjelica, jednokratno zalijevanje s minimalno 60 L vode i 40 L supstrata; učvršćivanje sadnica gurtnom i tri tokarena kolca promjera 5 cm i visine 250 cm. Stavka obuhvaća sav potrošni materijal. Obračun se vrši po komadu isporučene i posađene sadnice. 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</si>
  <si>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>Sorbus aucuparia L.</t>
    </r>
    <r>
      <rPr>
        <u/>
        <sz val="11"/>
        <rFont val="Arial Nova Cond"/>
        <family val="2"/>
      </rPr>
      <t xml:space="preserve"> </t>
    </r>
    <r>
      <rPr>
        <sz val="11"/>
        <rFont val="Arial Nova Cond"/>
        <family val="2"/>
      </rPr>
      <t xml:space="preserve">- Jarebika, opsega debla minimalno 16/18 cm mjereno na 100 cm visine od tla.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80 x 80 x 80 cm, rahljenje dna jame, polaganje i zatrpavanje sadnica, orezivanje grana oštećenih prilikom transporta, izradu zdjelica, jednokratno zalijevanje s minimalno 60 L vode  i 40 L supstrata; učvršćivanje sadnica gurtnom i tri tokarena kolca promjera 5 cm i visine 250 cm. Stavka obuhvaća sav potrošni materijal. Obračun se vrši po komadu isporučene i posađene sadnice. 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</si>
  <si>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>Cornus mas L.</t>
    </r>
    <r>
      <rPr>
        <sz val="11"/>
        <rFont val="Arial Nova Cond"/>
        <family val="2"/>
      </rPr>
      <t xml:space="preserve"> - drijen, opsega debla 16/18 cm mjereno na 100 cm visine od tla.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80 x 80 x 80 cm, rahljenje dna jame, polaganje i zatrpavanje sadnica, orezivanje grana oštećenih prilikom transporta, izradu zdjelica, jednokratno zalijevanje s minimalno 60 L vode i 40 L supstrata ; učvršćivanje sadnica gurtnom i tri tokarena kolca promjera 5 cm i visine 250 cm. Stavka obuhvaća sav potrošni materijal. Obračun se vrši po komadu isporučene i posađene sadnice. 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</si>
  <si>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>Pinus nigra</t>
    </r>
    <r>
      <rPr>
        <sz val="11"/>
        <color rgb="FFFF0000"/>
        <rFont val="Arial Nova Cond"/>
        <family val="2"/>
      </rPr>
      <t xml:space="preserve"> </t>
    </r>
    <r>
      <rPr>
        <sz val="11"/>
        <rFont val="Arial Nova Cond"/>
        <family val="2"/>
      </rPr>
      <t xml:space="preserve">- crni bor, visine 250-300 cm 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100x100x100 cm, rahljenje dna jame, polaganje i zatrpavanje sadnica, orezivanje grana oštećenih prilikom transporta, izradu zdjelica, jednokratno zalijevanje s minimalno 60 L vode  i 40 L supstrata; učvršćivanje sadnica gurtnom i jednim tokarenim kolcem promjera 5 cm i visine 250 cm. Stavka obuhvaća sav potrošni materijal. Obračun se vrši po komadu isporučene i posađene sadnice. 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</si>
  <si>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>Pinus sylvestris</t>
    </r>
    <r>
      <rPr>
        <sz val="11"/>
        <rFont val="Arial Nova Cond"/>
        <family val="2"/>
      </rPr>
      <t xml:space="preserve"> - bijeli bor, visine 250-300 cm 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100x100x100  cm, rahljenje dna jame, polaganje i zatrpavanje sadnica, orezivanje grana oštećenih prilikom transporta, izradu zdjelica, jednokratno zalijevanje s minimalno 60 L vode i 40 L supstrata; učvršćivanje sadnica gurtnom i jednim tokarenim kolcem promjera 5 cm i visine 250 cm. Stavka obuhvaća sav potrošni materijal. Obračun se vrši po komadu isporučene i posađene sadnice. 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</si>
  <si>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 xml:space="preserve">Taxus baccata L. </t>
    </r>
    <r>
      <rPr>
        <sz val="11"/>
        <rFont val="Arial Nova Cond"/>
        <family val="2"/>
      </rPr>
      <t xml:space="preserve">- obična tisa, visine 100-150 cm 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80x80x80 cm, rahljenje dna jame, polaganje i zatrpavanje sadnica, orezivanje grana oštećenih prilikom transporta, izradu zdjelica, jednokratno zalijevanje s minimalno 60 L vode i 40 L supstrata; učvršćivanje sadnica gurtnom i jednim tokarenim kolcem promjera 5 cm i visine 250 cm. Stavka obuhvaća sav potrošni materijal. Obračun se vrši po komadu isporučene i posađene sadnice. 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</si>
  <si>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 xml:space="preserve">Picea abies </t>
    </r>
    <r>
      <rPr>
        <sz val="11"/>
        <color theme="1"/>
        <rFont val="Arial Nova Cond"/>
        <family val="2"/>
      </rPr>
      <t xml:space="preserve">- obična smreka, visine 200-250 cm 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80x80x80 cm, rahljenje dna jame, polaganje i zatrpavanje sadnica, orezivanje grana oštećenih prilikom transporta, izradu zdjelica, jednokratno zalijevanje s minimalno 60 L vode  i 40 L supstrata; učvršćivanje sadnica gurtnom i jednim tokarenim kolcem promjera 5 cm i visine 250 cm. Stavka obuhvaća sav potrošni materijal. Obračun se vrši po komadu isporučene i posađene sadnice. </t>
    </r>
    <r>
      <rPr>
        <b/>
        <sz val="11"/>
        <color theme="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</si>
  <si>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 xml:space="preserve">Fagus sylvatica </t>
    </r>
    <r>
      <rPr>
        <sz val="11"/>
        <rFont val="Arial Nova Cond"/>
        <family val="2"/>
      </rPr>
      <t xml:space="preserve">- obična bukva, opsega debla 16/18 cm mjereno na 100 cm visine od tla.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80 x 80 x 80 cm, rahljenje dna jame, polaganje i zatrpavanje sadnica, orezivanje grana oštećenih prilikom transporta, izradu zdjelica, jednokratno zalijevanje s minimalno 60 L vode i 40 L supstrata; učvršćivanje sadnica gurtnom i jednim tokarenim kolcem promjera 5 cm i visine 250 cm. Stavka obuhvaća sav potrošni materijal. Obračun se vrši po komadu isporučene i posađene sadnice. 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</si>
  <si>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>Quercus robur L</t>
    </r>
    <r>
      <rPr>
        <sz val="11"/>
        <rFont val="Arial Nova Cond"/>
        <family val="2"/>
      </rPr>
      <t xml:space="preserve">. - hrast lužnjak, opsega debla 16/18 cm mjereno na 100 cm visine od tla. Sadnice moraju biti kontejnirane ili balirane, bez fizičkih oštećenja, ravnog debla, optimalno razvijene krošnje s obzirom na dimenzije debla;  promjer korjenove bale mora iznositi tri puta opseg debalca kod korjenovog vrata. Sadnica mora biti iz rasadnika, školovane s odgovarajućom biljnom putovnicom. Sadnja stabala obuhvaća iskop jama za sadnju sadnice dimenzija 80 x 80 x 80 cm, rahljenje dna jame, polaganje i zatrpavanje sadnica, orezivanje grana oštećenih prilikom transporta, izradu zdjelica, jednokratno zalijevanje s minimalno 60 L vode i 40 L supstrata; učvršćivanje sadnica gurtnom i tri tokarena kolca promjera 5 cm i visine 250 cm. Stavka obuhvaća sav potrošni materijal. Obračun se vrši po komadu isporučene i posađene sadnice. </t>
    </r>
    <r>
      <rPr>
        <b/>
        <sz val="11"/>
        <rFont val="Arial Nova Cond"/>
        <family val="2"/>
      </rPr>
      <t>Stavka obuhvaća i uslugu zalijevanja, njege i održavanja sadnice u roku od minimalno 3 mjeseca.</t>
    </r>
  </si>
  <si>
    <r>
      <t xml:space="preserve">Nabava, doprema i sadnja sadnica </t>
    </r>
    <r>
      <rPr>
        <b/>
        <sz val="11"/>
        <rFont val="Arial Nova Cond"/>
        <family val="2"/>
      </rPr>
      <t>za žardinjere tipa i vrsti već posađenih na Korzu( lavanda, hedera- razne vrste, razne trajnice, puzavi ružmarin..)</t>
    </r>
    <r>
      <rPr>
        <sz val="11"/>
        <rFont val="Arial Nova Cond"/>
        <family val="2"/>
      </rPr>
      <t xml:space="preserve"> Sadnice mora biti iz rasadnika, školovane s odgovarajućom biljnom putovnicom. Sadnja bilja obuhvaća polaganje i zatrpavanje sadnica, orezivanje grana oštećenih prilikom transporta, izradu zdjelica, jednokratno zalijevanje s minimalno 30 L vode, 80 L supstrata; vulkanski kamen. Stavka obuhvaća sav potrošni materijal. Obračun se vrši po komadu isporučene i posađene sadnice, drenažu, supstrat, mineralno gnojivo, nabavu i sadnju biljaka. </t>
    </r>
    <r>
      <rPr>
        <b/>
        <sz val="11"/>
        <rFont val="Arial Nova Cond"/>
        <family val="2"/>
      </rPr>
      <t>Stavka obuhvaća i uslugu zalijevanja, njege i održavanja sadnica  minimalno 1 mjesec.</t>
    </r>
  </si>
  <si>
    <t>PDV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</si>
</sst>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[$EUR]"/>
    <numFmt numFmtId="165" formatCode="_-[$€-2]\ * #,##0.00_-;\-[$€-2]\ * #,##0.00_-;_-[$€-2]\ 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sz val="11"/>
      <name val="Arial Nova Cond"/>
      <family val="2"/>
    </font>
    <font>
      <sz val="11"/>
      <color rgb="FFFF0000"/>
      <name val="Arial Nova Cond"/>
      <family val="2"/>
    </font>
    <font>
      <u/>
      <sz val="11"/>
      <name val="Arial Nova Cond"/>
      <family val="2"/>
    </font>
    <font>
      <b/>
      <sz val="11"/>
      <name val="Arial Nova Cond"/>
      <family val="2"/>
    </font>
    <font>
      <sz val="12"/>
      <color theme="1"/>
      <name val="Calibri"/>
      <family val="2"/>
      <scheme val="minor"/>
    </font>
    <font>
      <b/>
      <sz val="9"/>
      <color theme="1"/>
      <name val="Arial Nova Cond"/>
      <family val="2"/>
    </font>
    <font>
      <sz val="12"/>
      <color theme="1"/>
      <name val="Arial Nova Cond"/>
      <family val="2"/>
    </font>
    <font>
      <sz val="11"/>
      <color theme="1"/>
      <name val="Calibri"/>
      <family val="2"/>
      <scheme val="minor"/>
    </font>
    <font>
      <sz val="9"/>
      <color theme="1"/>
      <name val="Arial Nova Cond"/>
      <family val="2"/>
    </font>
    <font>
      <b/>
      <sz val="12"/>
      <color theme="1"/>
      <name val="Arial Nova Cond"/>
      <family val="2"/>
    </font>
    <font>
      <b/>
      <sz val="10"/>
      <color theme="1"/>
      <name val="Arial Nova Cond"/>
      <family val="2"/>
    </font>
    <font>
      <sz val="12"/>
      <color rgb="FFFF0000"/>
      <name val="Arial Nova Cond"/>
      <family val="2"/>
    </font>
    <font>
      <sz val="12"/>
      <color indexed="8"/>
      <name val="Calibri"/>
      <family val="2"/>
    </font>
    <font>
      <b/>
      <sz val="10"/>
      <name val="Arial Nova Cond"/>
      <family val="2"/>
    </font>
    <font>
      <sz val="10"/>
      <name val="Arial Nova Cond"/>
      <family val="2"/>
    </font>
    <font>
      <sz val="12"/>
      <name val="Arial Nova Cond"/>
      <family val="2"/>
    </font>
    <font>
      <sz val="10"/>
      <color rgb="FF000000"/>
      <name val="Arial Nova Cond"/>
      <family val="2"/>
    </font>
    <font>
      <b/>
      <sz val="10"/>
      <color rgb="FF000000"/>
      <name val="Arial Nova Cond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 Nova Cond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44" fontId="16" fillId="0" borderId="0" applyFont="0" applyFill="0" applyBorder="0" applyAlignment="0" applyProtection="0"/>
  </cellStyleXfs>
  <cellXfs count="77">
    <xf numFmtId="0" fontId="0" fillId="0" borderId="0" xfId="0"/>
    <xf numFmtId="3" fontId="1" fillId="0" borderId="0" xfId="0" applyNumberFormat="1" applyFont="1" applyAlignment="1">
      <alignment horizontal="right" vertical="top" wrapText="1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top" wrapText="1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3" fontId="7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9" fillId="0" borderId="0" xfId="1" applyNumberFormat="1" applyFont="1" applyAlignment="1">
      <alignment horizontal="left" vertical="center"/>
    </xf>
    <xf numFmtId="0" fontId="10" fillId="0" borderId="0" xfId="1" applyFont="1"/>
    <xf numFmtId="49" fontId="1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1" applyFont="1"/>
    <xf numFmtId="165" fontId="17" fillId="0" borderId="2" xfId="3" applyNumberFormat="1" applyFont="1" applyBorder="1"/>
    <xf numFmtId="0" fontId="17" fillId="0" borderId="2" xfId="1" applyFont="1" applyBorder="1"/>
    <xf numFmtId="165" fontId="19" fillId="0" borderId="0" xfId="3" applyNumberFormat="1" applyFont="1"/>
    <xf numFmtId="0" fontId="19" fillId="0" borderId="0" xfId="1" applyFont="1"/>
    <xf numFmtId="165" fontId="18" fillId="0" borderId="0" xfId="3" applyNumberFormat="1" applyFont="1"/>
    <xf numFmtId="0" fontId="18" fillId="0" borderId="0" xfId="1" applyFont="1"/>
    <xf numFmtId="44" fontId="18" fillId="0" borderId="0" xfId="3" applyFont="1" applyBorder="1"/>
    <xf numFmtId="0" fontId="17" fillId="0" borderId="0" xfId="1" applyFont="1" applyAlignment="1">
      <alignment horizontal="left" vertical="top"/>
    </xf>
    <xf numFmtId="44" fontId="20" fillId="0" borderId="3" xfId="1" applyNumberFormat="1" applyFont="1" applyBorder="1"/>
    <xf numFmtId="0" fontId="20" fillId="0" borderId="3" xfId="1" applyFont="1" applyBorder="1"/>
    <xf numFmtId="0" fontId="21" fillId="0" borderId="3" xfId="1" applyFont="1" applyBorder="1" applyAlignment="1">
      <alignment horizontal="left" vertical="top"/>
    </xf>
    <xf numFmtId="0" fontId="17" fillId="0" borderId="0" xfId="1" applyFont="1"/>
    <xf numFmtId="0" fontId="23" fillId="0" borderId="0" xfId="0" applyFont="1" applyAlignment="1">
      <alignment vertical="center" wrapText="1"/>
    </xf>
    <xf numFmtId="165" fontId="18" fillId="0" borderId="7" xfId="3" applyNumberFormat="1" applyFont="1" applyBorder="1"/>
    <xf numFmtId="165" fontId="17" fillId="0" borderId="6" xfId="3" applyNumberFormat="1" applyFont="1" applyBorder="1"/>
    <xf numFmtId="0" fontId="17" fillId="0" borderId="8" xfId="1" applyFont="1" applyBorder="1" applyAlignment="1">
      <alignment horizontal="left" vertical="top"/>
    </xf>
    <xf numFmtId="0" fontId="18" fillId="0" borderId="9" xfId="1" applyFont="1" applyBorder="1"/>
    <xf numFmtId="0" fontId="18" fillId="0" borderId="10" xfId="1" applyFont="1" applyBorder="1"/>
    <xf numFmtId="0" fontId="17" fillId="0" borderId="11" xfId="1" applyFont="1" applyBorder="1"/>
    <xf numFmtId="0" fontId="17" fillId="0" borderId="12" xfId="1" applyFont="1" applyBorder="1"/>
    <xf numFmtId="0" fontId="17" fillId="0" borderId="13" xfId="1" applyFont="1" applyBorder="1"/>
    <xf numFmtId="0" fontId="13" fillId="0" borderId="0" xfId="1" applyFont="1" applyAlignment="1">
      <alignment horizontal="center"/>
    </xf>
    <xf numFmtId="49" fontId="14" fillId="0" borderId="0" xfId="1" applyNumberFormat="1" applyFont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13" fillId="0" borderId="0" xfId="1" applyFont="1" applyAlignment="1">
      <alignment horizontal="center" vertical="center" wrapText="1" shrinkToFit="1"/>
    </xf>
    <xf numFmtId="0" fontId="3" fillId="0" borderId="0" xfId="2" applyFont="1" applyAlignment="1">
      <alignment horizontal="center" vertical="center" wrapText="1" shrinkToFit="1"/>
    </xf>
    <xf numFmtId="0" fontId="13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24" fillId="0" borderId="0" xfId="1" applyFont="1" applyAlignment="1">
      <alignment vertical="center" wrapText="1"/>
    </xf>
    <xf numFmtId="0" fontId="22" fillId="0" borderId="0" xfId="0" applyFont="1" applyAlignment="1">
      <alignment vertical="center" wrapText="1"/>
    </xf>
    <xf numFmtId="3" fontId="3" fillId="0" borderId="4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5" fillId="0" borderId="1" xfId="0" applyFont="1" applyBorder="1"/>
    <xf numFmtId="0" fontId="1" fillId="0" borderId="1" xfId="0" applyFont="1" applyBorder="1"/>
    <xf numFmtId="2" fontId="1" fillId="0" borderId="1" xfId="0" applyNumberFormat="1" applyFont="1" applyBorder="1"/>
    <xf numFmtId="0" fontId="26" fillId="0" borderId="1" xfId="0" applyFont="1" applyBorder="1"/>
  </cellXfs>
  <cellStyles count="4">
    <cellStyle name="Normalno" xfId="0" builtinId="0"/>
    <cellStyle name="Normalno 2" xfId="1" xr:uid="{A57EBDDA-DA3A-459E-A482-B74BEB9C4FC9}"/>
    <cellStyle name="Normalno 3" xfId="2" xr:uid="{752F7CDA-5333-49BB-95FC-503D815705D7}"/>
    <cellStyle name="Valuta 2" xfId="3" xr:uid="{807CADFC-C458-47DF-B944-F5AA9C9CCC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30</xdr:row>
      <xdr:rowOff>6478</xdr:rowOff>
    </xdr:from>
    <xdr:to>
      <xdr:col>3</xdr:col>
      <xdr:colOff>504825</xdr:colOff>
      <xdr:row>33</xdr:row>
      <xdr:rowOff>1144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0EC1789-8662-EDD8-9C04-DA04D2DC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778753"/>
          <a:ext cx="2124075" cy="5947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5</xdr:row>
      <xdr:rowOff>19050</xdr:rowOff>
    </xdr:from>
    <xdr:to>
      <xdr:col>5</xdr:col>
      <xdr:colOff>962026</xdr:colOff>
      <xdr:row>5</xdr:row>
      <xdr:rowOff>1765697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8AC01A1-1649-5869-132F-2BBD00CE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1" y="1762125"/>
          <a:ext cx="3105150" cy="174664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5</xdr:row>
      <xdr:rowOff>1857375</xdr:rowOff>
    </xdr:from>
    <xdr:to>
      <xdr:col>5</xdr:col>
      <xdr:colOff>971551</xdr:colOff>
      <xdr:row>5</xdr:row>
      <xdr:rowOff>3604022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6C32911-57C3-4CAA-80DC-7D86A0387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6" y="3600450"/>
          <a:ext cx="3105150" cy="1746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8113-027C-4A61-A7D0-A38D9F9A16DB}">
  <dimension ref="A1:I40"/>
  <sheetViews>
    <sheetView view="pageBreakPreview" topLeftCell="A27" zoomScaleNormal="100" zoomScaleSheetLayoutView="100" workbookViewId="0">
      <selection activeCell="L26" sqref="L26"/>
    </sheetView>
  </sheetViews>
  <sheetFormatPr defaultColWidth="9" defaultRowHeight="15.75" x14ac:dyDescent="0.25"/>
  <cols>
    <col min="1" max="1" width="7.28515625" style="26" customWidth="1"/>
    <col min="2" max="6" width="9" style="26"/>
    <col min="7" max="7" width="16.85546875" style="26" customWidth="1"/>
    <col min="8" max="16384" width="9" style="26"/>
  </cols>
  <sheetData>
    <row r="1" spans="2:8" ht="20.25" customHeight="1" x14ac:dyDescent="0.25">
      <c r="B1" s="56" t="s">
        <v>16</v>
      </c>
      <c r="C1" s="57"/>
      <c r="D1" s="57"/>
      <c r="E1" s="57"/>
      <c r="F1" s="57"/>
      <c r="G1" s="57"/>
      <c r="H1" s="58"/>
    </row>
    <row r="2" spans="2:8" ht="18.75" customHeight="1" x14ac:dyDescent="0.25">
      <c r="B2" s="25"/>
      <c r="C2" s="25"/>
      <c r="D2" s="25" t="s">
        <v>14</v>
      </c>
      <c r="E2" s="30"/>
      <c r="F2" s="30"/>
      <c r="G2" s="30"/>
    </row>
    <row r="3" spans="2:8" ht="24" customHeight="1" x14ac:dyDescent="0.25">
      <c r="B3" s="25"/>
      <c r="C3" s="25"/>
      <c r="D3" s="25"/>
      <c r="E3" s="30"/>
      <c r="F3" s="30"/>
      <c r="G3" s="30"/>
    </row>
    <row r="4" spans="2:8" x14ac:dyDescent="0.25">
      <c r="B4" s="25"/>
      <c r="C4" s="25" t="s">
        <v>11</v>
      </c>
      <c r="D4" s="25"/>
      <c r="E4" s="25"/>
      <c r="F4" s="25"/>
      <c r="G4" s="25"/>
    </row>
    <row r="5" spans="2:8" x14ac:dyDescent="0.25">
      <c r="B5" s="25"/>
      <c r="C5" s="25" t="s">
        <v>12</v>
      </c>
      <c r="D5" s="25"/>
      <c r="E5" s="25"/>
      <c r="F5" s="25"/>
      <c r="G5" s="25"/>
    </row>
    <row r="6" spans="2:8" x14ac:dyDescent="0.25">
      <c r="B6" s="25"/>
      <c r="C6" s="25"/>
      <c r="D6" s="25"/>
      <c r="E6" s="25"/>
      <c r="F6" s="25"/>
      <c r="G6" s="25"/>
    </row>
    <row r="7" spans="2:8" x14ac:dyDescent="0.25">
      <c r="B7" s="25"/>
      <c r="C7" s="25"/>
      <c r="D7" s="25"/>
      <c r="E7" s="25"/>
      <c r="F7" s="25"/>
      <c r="G7" s="25"/>
    </row>
    <row r="8" spans="2:8" x14ac:dyDescent="0.25">
      <c r="B8" s="25"/>
      <c r="C8" s="25"/>
      <c r="D8" s="25"/>
      <c r="E8" s="25"/>
      <c r="F8" s="25"/>
      <c r="G8" s="25"/>
    </row>
    <row r="9" spans="2:8" x14ac:dyDescent="0.25">
      <c r="B9" s="27"/>
      <c r="C9" s="27"/>
      <c r="D9" s="27"/>
      <c r="E9" s="27"/>
      <c r="F9" s="27"/>
      <c r="G9" s="27"/>
    </row>
    <row r="10" spans="2:8" x14ac:dyDescent="0.25">
      <c r="B10" s="27"/>
      <c r="C10" s="27"/>
      <c r="D10" s="27"/>
      <c r="E10" s="27"/>
      <c r="F10" s="27"/>
      <c r="G10" s="27"/>
    </row>
    <row r="11" spans="2:8" x14ac:dyDescent="0.25">
      <c r="B11" s="27"/>
      <c r="C11" s="27"/>
      <c r="D11" s="27"/>
      <c r="E11" s="27"/>
      <c r="F11" s="27"/>
      <c r="G11" s="27"/>
    </row>
    <row r="12" spans="2:8" x14ac:dyDescent="0.25">
      <c r="B12" s="27"/>
      <c r="C12" s="27"/>
      <c r="D12" s="27"/>
      <c r="E12" s="27"/>
      <c r="F12" s="27"/>
      <c r="G12" s="27"/>
    </row>
    <row r="13" spans="2:8" x14ac:dyDescent="0.25">
      <c r="B13" s="27"/>
      <c r="C13" s="27"/>
      <c r="D13" s="27"/>
      <c r="E13" s="27"/>
      <c r="F13" s="27"/>
      <c r="G13" s="27"/>
    </row>
    <row r="14" spans="2:8" x14ac:dyDescent="0.25">
      <c r="B14" s="27"/>
      <c r="C14" s="27"/>
      <c r="D14" s="27"/>
      <c r="E14" s="27"/>
      <c r="F14" s="27"/>
      <c r="G14" s="27"/>
    </row>
    <row r="15" spans="2:8" x14ac:dyDescent="0.25">
      <c r="B15" s="27"/>
      <c r="C15" s="27"/>
      <c r="D15" s="27"/>
      <c r="E15" s="27"/>
      <c r="F15" s="27"/>
      <c r="G15" s="27"/>
    </row>
    <row r="16" spans="2:8" x14ac:dyDescent="0.25">
      <c r="B16" s="27"/>
      <c r="C16" s="27"/>
      <c r="D16" s="27"/>
      <c r="E16" s="27"/>
      <c r="F16" s="27"/>
      <c r="G16" s="27"/>
    </row>
    <row r="17" spans="1:9" x14ac:dyDescent="0.25">
      <c r="B17" s="27"/>
      <c r="C17" s="27"/>
      <c r="D17" s="27"/>
      <c r="E17" s="27"/>
      <c r="F17" s="27"/>
      <c r="G17" s="27"/>
    </row>
    <row r="18" spans="1:9" x14ac:dyDescent="0.25">
      <c r="B18" s="27"/>
      <c r="C18" s="27"/>
      <c r="D18" s="27"/>
      <c r="E18" s="27"/>
      <c r="F18" s="27"/>
      <c r="G18" s="27"/>
    </row>
    <row r="19" spans="1:9" ht="61.5" customHeight="1" x14ac:dyDescent="0.25">
      <c r="A19" s="59" t="s">
        <v>17</v>
      </c>
      <c r="B19" s="60"/>
      <c r="C19" s="60"/>
      <c r="D19" s="60"/>
      <c r="E19" s="60"/>
      <c r="F19" s="60"/>
      <c r="G19" s="60"/>
      <c r="H19" s="60"/>
    </row>
    <row r="20" spans="1:9" x14ac:dyDescent="0.25">
      <c r="A20" s="61"/>
      <c r="B20" s="62"/>
      <c r="C20" s="62"/>
      <c r="D20" s="62" t="s">
        <v>13</v>
      </c>
      <c r="E20" s="62"/>
      <c r="F20" s="62"/>
      <c r="G20" s="62"/>
      <c r="H20" s="62"/>
    </row>
    <row r="21" spans="1:9" x14ac:dyDescent="0.25">
      <c r="B21" s="63"/>
      <c r="C21" s="63"/>
      <c r="D21" s="63"/>
      <c r="E21" s="63"/>
      <c r="F21" s="63"/>
      <c r="G21" s="63"/>
    </row>
    <row r="22" spans="1:9" x14ac:dyDescent="0.25">
      <c r="B22" s="64"/>
      <c r="C22" s="64"/>
      <c r="D22" s="64"/>
      <c r="E22" s="64"/>
      <c r="F22" s="64"/>
      <c r="G22" s="64"/>
    </row>
    <row r="23" spans="1:9" ht="15" customHeight="1" x14ac:dyDescent="0.25">
      <c r="B23" s="54"/>
      <c r="C23" s="55"/>
      <c r="D23" s="55"/>
      <c r="E23" s="55"/>
      <c r="F23" s="55"/>
      <c r="G23" s="55"/>
    </row>
    <row r="24" spans="1:9" x14ac:dyDescent="0.25">
      <c r="B24" s="27"/>
      <c r="C24" s="27"/>
      <c r="D24" s="27"/>
      <c r="E24" s="27"/>
      <c r="F24" s="27"/>
      <c r="G24" s="27"/>
    </row>
    <row r="25" spans="1:9" x14ac:dyDescent="0.25">
      <c r="B25" s="27"/>
      <c r="C25" s="27"/>
      <c r="D25" s="27"/>
      <c r="E25" s="27"/>
      <c r="F25" s="27"/>
      <c r="G25" s="27"/>
    </row>
    <row r="26" spans="1:9" x14ac:dyDescent="0.25">
      <c r="B26" s="27"/>
      <c r="C26" s="27"/>
      <c r="D26" s="27"/>
      <c r="E26" s="27"/>
      <c r="F26" s="27"/>
      <c r="G26" s="27"/>
    </row>
    <row r="27" spans="1:9" x14ac:dyDescent="0.25">
      <c r="B27" s="27"/>
      <c r="C27" s="27"/>
      <c r="D27" s="27"/>
      <c r="E27" s="27"/>
      <c r="F27" s="27"/>
      <c r="G27" s="27"/>
    </row>
    <row r="28" spans="1:9" x14ac:dyDescent="0.25">
      <c r="B28" s="27"/>
      <c r="C28" s="27"/>
      <c r="D28" s="27"/>
      <c r="E28" s="27"/>
      <c r="F28" s="27"/>
      <c r="G28" s="27"/>
    </row>
    <row r="29" spans="1:9" x14ac:dyDescent="0.25">
      <c r="B29" s="27"/>
      <c r="C29" s="27"/>
      <c r="D29" s="27"/>
      <c r="E29" s="27"/>
      <c r="F29" s="27"/>
      <c r="G29" s="27"/>
    </row>
    <row r="30" spans="1:9" x14ac:dyDescent="0.25">
      <c r="B30" s="27"/>
      <c r="C30" s="27"/>
      <c r="D30" s="27"/>
      <c r="E30" s="27"/>
      <c r="F30" s="27"/>
      <c r="G30" s="27"/>
    </row>
    <row r="31" spans="1:9" ht="15.75" customHeight="1" x14ac:dyDescent="0.25">
      <c r="E31" s="65" t="s">
        <v>24</v>
      </c>
      <c r="F31" s="66"/>
      <c r="G31" s="66"/>
      <c r="H31" s="66"/>
      <c r="I31" s="44"/>
    </row>
    <row r="32" spans="1:9" x14ac:dyDescent="0.25">
      <c r="E32" s="66"/>
      <c r="F32" s="66"/>
      <c r="G32" s="66"/>
      <c r="H32" s="66"/>
      <c r="I32" s="44"/>
    </row>
    <row r="33" spans="2:9" x14ac:dyDescent="0.25">
      <c r="E33" s="66"/>
      <c r="F33" s="66"/>
      <c r="G33" s="66"/>
      <c r="H33" s="66"/>
      <c r="I33" s="44"/>
    </row>
    <row r="34" spans="2:9" x14ac:dyDescent="0.25">
      <c r="E34" s="44"/>
      <c r="F34" s="44"/>
      <c r="G34" s="44"/>
      <c r="H34" s="44"/>
      <c r="I34" s="44"/>
    </row>
    <row r="35" spans="2:9" x14ac:dyDescent="0.25">
      <c r="B35" s="28"/>
      <c r="C35" s="28"/>
      <c r="D35" s="28"/>
      <c r="E35" s="28"/>
      <c r="F35" s="28"/>
      <c r="G35" s="28"/>
    </row>
    <row r="36" spans="2:9" x14ac:dyDescent="0.25">
      <c r="B36" s="28"/>
      <c r="C36" s="28"/>
      <c r="D36" s="28"/>
      <c r="E36" s="28"/>
      <c r="F36" s="28"/>
      <c r="G36" s="28"/>
    </row>
    <row r="37" spans="2:9" x14ac:dyDescent="0.25">
      <c r="C37" s="53" t="s">
        <v>15</v>
      </c>
      <c r="D37" s="53"/>
      <c r="E37" s="53"/>
      <c r="F37" s="53"/>
      <c r="G37" s="53"/>
    </row>
    <row r="38" spans="2:9" x14ac:dyDescent="0.25">
      <c r="B38" s="54"/>
      <c r="C38" s="55"/>
      <c r="D38" s="55"/>
      <c r="E38" s="55"/>
      <c r="F38" s="55"/>
      <c r="G38" s="55"/>
    </row>
    <row r="39" spans="2:9" x14ac:dyDescent="0.25">
      <c r="B39" s="29"/>
      <c r="C39" s="29"/>
      <c r="D39" s="29"/>
      <c r="E39" s="29"/>
      <c r="F39" s="29"/>
      <c r="G39" s="29"/>
    </row>
    <row r="40" spans="2:9" x14ac:dyDescent="0.25">
      <c r="B40" s="29"/>
      <c r="C40" s="29"/>
      <c r="D40" s="29"/>
      <c r="E40" s="29"/>
      <c r="F40" s="29"/>
      <c r="G40" s="29"/>
    </row>
  </sheetData>
  <mergeCells count="9">
    <mergeCell ref="C37:G37"/>
    <mergeCell ref="B38:G38"/>
    <mergeCell ref="B1:H1"/>
    <mergeCell ref="A19:H19"/>
    <mergeCell ref="A20:H20"/>
    <mergeCell ref="B21:G21"/>
    <mergeCell ref="B22:G22"/>
    <mergeCell ref="B23:G23"/>
    <mergeCell ref="E31:H3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opLeftCell="A15" zoomScale="120" zoomScaleNormal="120" workbookViewId="0">
      <selection activeCell="F17" sqref="F17"/>
    </sheetView>
  </sheetViews>
  <sheetFormatPr defaultRowHeight="16.5" x14ac:dyDescent="0.3"/>
  <cols>
    <col min="1" max="1" width="7" style="1" customWidth="1"/>
    <col min="2" max="2" width="38" style="2" customWidth="1"/>
    <col min="3" max="4" width="9.140625" style="3"/>
    <col min="5" max="5" width="14" style="4" customWidth="1"/>
    <col min="6" max="6" width="15" style="4" customWidth="1"/>
    <col min="7" max="16384" width="9.140625" style="2"/>
  </cols>
  <sheetData>
    <row r="1" spans="1:7" x14ac:dyDescent="0.3">
      <c r="A1" s="5"/>
      <c r="B1" s="22" t="s">
        <v>20</v>
      </c>
      <c r="C1" s="7"/>
      <c r="D1" s="7"/>
      <c r="E1" s="8"/>
      <c r="F1" s="8"/>
    </row>
    <row r="2" spans="1:7" x14ac:dyDescent="0.3">
      <c r="A2" s="5"/>
      <c r="B2" s="6"/>
      <c r="C2" s="7"/>
      <c r="D2" s="7"/>
      <c r="E2" s="8"/>
      <c r="F2" s="8"/>
    </row>
    <row r="3" spans="1:7" ht="42.75" x14ac:dyDescent="0.3">
      <c r="A3" s="9" t="s">
        <v>3</v>
      </c>
      <c r="B3" s="10" t="s">
        <v>0</v>
      </c>
      <c r="C3" s="11" t="s">
        <v>1</v>
      </c>
      <c r="D3" s="11" t="s">
        <v>2</v>
      </c>
      <c r="E3" s="12" t="s">
        <v>5</v>
      </c>
      <c r="F3" s="12" t="s">
        <v>6</v>
      </c>
      <c r="G3" s="73" t="s">
        <v>39</v>
      </c>
    </row>
    <row r="4" spans="1:7" ht="39" customHeight="1" x14ac:dyDescent="0.3">
      <c r="A4" s="67" t="s">
        <v>26</v>
      </c>
      <c r="B4" s="68"/>
      <c r="C4" s="68"/>
      <c r="D4" s="68"/>
      <c r="E4" s="68"/>
      <c r="F4" s="69"/>
      <c r="G4" s="74"/>
    </row>
    <row r="5" spans="1:7" ht="358.5" customHeight="1" x14ac:dyDescent="0.3">
      <c r="A5" s="13">
        <v>1</v>
      </c>
      <c r="B5" s="14" t="s">
        <v>27</v>
      </c>
      <c r="C5" s="15" t="s">
        <v>4</v>
      </c>
      <c r="D5" s="23">
        <v>140</v>
      </c>
      <c r="E5" s="16"/>
      <c r="F5" s="16">
        <f t="shared" ref="F5" si="0">D5*E5</f>
        <v>0</v>
      </c>
      <c r="G5" s="75"/>
    </row>
    <row r="6" spans="1:7" ht="374.25" customHeight="1" x14ac:dyDescent="0.3">
      <c r="A6" s="13">
        <f>A5+1</f>
        <v>2</v>
      </c>
      <c r="B6" s="14" t="s">
        <v>28</v>
      </c>
      <c r="C6" s="15" t="s">
        <v>4</v>
      </c>
      <c r="D6" s="23">
        <v>20</v>
      </c>
      <c r="E6" s="16"/>
      <c r="F6" s="16">
        <f>D6*E6</f>
        <v>0</v>
      </c>
      <c r="G6" s="75"/>
    </row>
    <row r="7" spans="1:7" ht="384.75" x14ac:dyDescent="0.3">
      <c r="A7" s="13">
        <f>A6+1</f>
        <v>3</v>
      </c>
      <c r="B7" s="14" t="s">
        <v>29</v>
      </c>
      <c r="C7" s="15" t="s">
        <v>4</v>
      </c>
      <c r="D7" s="23">
        <v>15</v>
      </c>
      <c r="E7" s="16"/>
      <c r="F7" s="16">
        <f t="shared" ref="F7" si="1">D7*E7</f>
        <v>0</v>
      </c>
      <c r="G7" s="75"/>
    </row>
    <row r="8" spans="1:7" ht="373.5" customHeight="1" x14ac:dyDescent="0.3">
      <c r="A8" s="13">
        <f>A7+1</f>
        <v>4</v>
      </c>
      <c r="B8" s="14" t="s">
        <v>30</v>
      </c>
      <c r="C8" s="15" t="s">
        <v>4</v>
      </c>
      <c r="D8" s="23">
        <v>41</v>
      </c>
      <c r="E8" s="16"/>
      <c r="F8" s="16">
        <f t="shared" ref="F8:F13" si="2">D8*E8</f>
        <v>0</v>
      </c>
      <c r="G8" s="75"/>
    </row>
    <row r="9" spans="1:7" ht="363" customHeight="1" x14ac:dyDescent="0.3">
      <c r="A9" s="13">
        <f>A8+1</f>
        <v>5</v>
      </c>
      <c r="B9" s="14" t="s">
        <v>31</v>
      </c>
      <c r="C9" s="15" t="s">
        <v>4</v>
      </c>
      <c r="D9" s="23">
        <v>40</v>
      </c>
      <c r="E9" s="16"/>
      <c r="F9" s="16">
        <f t="shared" si="2"/>
        <v>0</v>
      </c>
      <c r="G9" s="75"/>
    </row>
    <row r="10" spans="1:7" ht="354" customHeight="1" x14ac:dyDescent="0.3">
      <c r="A10" s="13">
        <f>A9+1</f>
        <v>6</v>
      </c>
      <c r="B10" s="14" t="s">
        <v>32</v>
      </c>
      <c r="C10" s="15" t="s">
        <v>4</v>
      </c>
      <c r="D10" s="23">
        <v>20</v>
      </c>
      <c r="E10" s="16"/>
      <c r="F10" s="16">
        <f t="shared" si="2"/>
        <v>0</v>
      </c>
      <c r="G10" s="75"/>
    </row>
    <row r="11" spans="1:7" ht="362.25" customHeight="1" x14ac:dyDescent="0.3">
      <c r="A11" s="13">
        <f t="shared" ref="A11" si="3">A10+1</f>
        <v>7</v>
      </c>
      <c r="B11" s="14" t="s">
        <v>33</v>
      </c>
      <c r="C11" s="15" t="s">
        <v>4</v>
      </c>
      <c r="D11" s="23">
        <v>50</v>
      </c>
      <c r="E11" s="16"/>
      <c r="F11" s="16">
        <f t="shared" si="2"/>
        <v>0</v>
      </c>
      <c r="G11" s="75"/>
    </row>
    <row r="12" spans="1:7" ht="356.25" customHeight="1" x14ac:dyDescent="0.3">
      <c r="A12" s="13">
        <f>A11+1</f>
        <v>8</v>
      </c>
      <c r="B12" s="14" t="s">
        <v>34</v>
      </c>
      <c r="C12" s="18" t="s">
        <v>4</v>
      </c>
      <c r="D12" s="24">
        <v>15</v>
      </c>
      <c r="E12" s="19"/>
      <c r="F12" s="19">
        <f t="shared" si="2"/>
        <v>0</v>
      </c>
      <c r="G12" s="75"/>
    </row>
    <row r="13" spans="1:7" ht="357.75" customHeight="1" x14ac:dyDescent="0.3">
      <c r="A13" s="13">
        <f>A12+1</f>
        <v>9</v>
      </c>
      <c r="B13" s="17" t="s">
        <v>35</v>
      </c>
      <c r="C13" s="18" t="s">
        <v>4</v>
      </c>
      <c r="D13" s="24">
        <v>15</v>
      </c>
      <c r="E13" s="19"/>
      <c r="F13" s="19">
        <f t="shared" si="2"/>
        <v>0</v>
      </c>
      <c r="G13" s="75"/>
    </row>
    <row r="14" spans="1:7" ht="369" customHeight="1" x14ac:dyDescent="0.3">
      <c r="A14" s="13">
        <f>A13+1</f>
        <v>10</v>
      </c>
      <c r="B14" s="14" t="s">
        <v>36</v>
      </c>
      <c r="C14" s="15" t="s">
        <v>4</v>
      </c>
      <c r="D14" s="23">
        <v>5</v>
      </c>
      <c r="E14" s="16"/>
      <c r="F14" s="16">
        <f t="shared" ref="F14:F15" si="4">D14*E14</f>
        <v>0</v>
      </c>
      <c r="G14" s="75"/>
    </row>
    <row r="15" spans="1:7" ht="370.5" customHeight="1" x14ac:dyDescent="0.3">
      <c r="A15" s="13">
        <f>A14+1</f>
        <v>11</v>
      </c>
      <c r="B15" s="14" t="s">
        <v>37</v>
      </c>
      <c r="C15" s="15" t="s">
        <v>4</v>
      </c>
      <c r="D15" s="23">
        <v>5</v>
      </c>
      <c r="E15" s="16"/>
      <c r="F15" s="16">
        <f t="shared" si="4"/>
        <v>0</v>
      </c>
      <c r="G15" s="75"/>
    </row>
    <row r="16" spans="1:7" x14ac:dyDescent="0.3">
      <c r="A16" s="5"/>
      <c r="B16" s="6"/>
      <c r="C16" s="7"/>
      <c r="D16" s="7"/>
      <c r="E16" s="20" t="s">
        <v>7</v>
      </c>
      <c r="F16" s="21">
        <f>SUM(F5:F15)</f>
        <v>0</v>
      </c>
    </row>
    <row r="17" spans="1:6" x14ac:dyDescent="0.3">
      <c r="A17" s="5"/>
      <c r="B17" s="6"/>
      <c r="C17" s="7"/>
      <c r="D17" s="7"/>
      <c r="E17" s="20" t="s">
        <v>8</v>
      </c>
      <c r="F17" s="21"/>
    </row>
    <row r="18" spans="1:6" x14ac:dyDescent="0.3">
      <c r="A18" s="5"/>
      <c r="B18" s="6"/>
      <c r="C18" s="7"/>
      <c r="D18" s="7"/>
      <c r="E18" s="20" t="s">
        <v>9</v>
      </c>
      <c r="F18" s="21">
        <f>SUM(F16,F17)</f>
        <v>0</v>
      </c>
    </row>
  </sheetData>
  <mergeCells count="1">
    <mergeCell ref="A4:F4"/>
  </mergeCells>
  <pageMargins left="0.19685039370078741" right="0.19685039370078741" top="0.19685039370078741" bottom="0.19685039370078741" header="0.39370078740157483" footer="0.3937007874015748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3337-2659-4BD6-A817-0443C70761E2}">
  <dimension ref="A1:G9"/>
  <sheetViews>
    <sheetView tabSelected="1" zoomScaleNormal="100" workbookViewId="0">
      <selection activeCell="F8" sqref="F8"/>
    </sheetView>
  </sheetViews>
  <sheetFormatPr defaultRowHeight="16.5" x14ac:dyDescent="0.3"/>
  <cols>
    <col min="1" max="1" width="7" style="1" customWidth="1"/>
    <col min="2" max="2" width="38" style="2" customWidth="1"/>
    <col min="3" max="4" width="9.140625" style="3"/>
    <col min="5" max="5" width="14" style="4" customWidth="1"/>
    <col min="6" max="6" width="15" style="4" customWidth="1"/>
    <col min="7" max="16384" width="9.140625" style="2"/>
  </cols>
  <sheetData>
    <row r="1" spans="1:7" x14ac:dyDescent="0.3">
      <c r="A1" s="5"/>
      <c r="B1" s="22" t="s">
        <v>10</v>
      </c>
      <c r="C1" s="7"/>
      <c r="D1" s="7"/>
      <c r="E1" s="8"/>
      <c r="F1" s="8"/>
    </row>
    <row r="2" spans="1:7" x14ac:dyDescent="0.3">
      <c r="A2" s="5"/>
      <c r="B2" s="6"/>
      <c r="C2" s="7"/>
      <c r="D2" s="7"/>
      <c r="E2" s="8"/>
      <c r="F2" s="8"/>
    </row>
    <row r="3" spans="1:7" x14ac:dyDescent="0.3">
      <c r="A3" s="5"/>
      <c r="B3" s="6"/>
      <c r="C3" s="7"/>
      <c r="D3" s="7"/>
      <c r="E3" s="8"/>
      <c r="F3" s="8"/>
    </row>
    <row r="4" spans="1:7" ht="42.75" x14ac:dyDescent="0.3">
      <c r="A4" s="9" t="s">
        <v>3</v>
      </c>
      <c r="B4" s="10" t="s">
        <v>0</v>
      </c>
      <c r="C4" s="11" t="s">
        <v>1</v>
      </c>
      <c r="D4" s="11" t="s">
        <v>2</v>
      </c>
      <c r="E4" s="12" t="s">
        <v>5</v>
      </c>
      <c r="F4" s="12" t="s">
        <v>6</v>
      </c>
      <c r="G4" s="76" t="s">
        <v>39</v>
      </c>
    </row>
    <row r="5" spans="1:7" ht="47.25" customHeight="1" x14ac:dyDescent="0.3">
      <c r="A5" s="70" t="s">
        <v>25</v>
      </c>
      <c r="B5" s="71"/>
      <c r="C5" s="71"/>
      <c r="D5" s="71"/>
      <c r="E5" s="71"/>
      <c r="F5" s="72"/>
    </row>
    <row r="6" spans="1:7" ht="409.5" customHeight="1" x14ac:dyDescent="0.3">
      <c r="A6" s="13">
        <v>1</v>
      </c>
      <c r="B6" s="14" t="s">
        <v>38</v>
      </c>
      <c r="C6" s="15" t="s">
        <v>4</v>
      </c>
      <c r="D6" s="23">
        <v>52</v>
      </c>
      <c r="E6" s="16"/>
      <c r="F6" s="16">
        <f>D6*E6</f>
        <v>0</v>
      </c>
      <c r="G6" s="75"/>
    </row>
    <row r="7" spans="1:7" ht="21.75" customHeight="1" x14ac:dyDescent="0.3">
      <c r="A7" s="5"/>
      <c r="B7" s="6"/>
      <c r="C7" s="7"/>
      <c r="D7" s="7"/>
      <c r="E7" s="20" t="s">
        <v>7</v>
      </c>
      <c r="F7" s="21">
        <f>SUM(F6)</f>
        <v>0</v>
      </c>
    </row>
    <row r="8" spans="1:7" ht="22.5" customHeight="1" x14ac:dyDescent="0.3">
      <c r="A8" s="5"/>
      <c r="B8" s="6"/>
      <c r="C8" s="7"/>
      <c r="D8" s="7"/>
      <c r="E8" s="20" t="s">
        <v>8</v>
      </c>
      <c r="F8" s="21"/>
    </row>
    <row r="9" spans="1:7" ht="21.75" customHeight="1" x14ac:dyDescent="0.3">
      <c r="A9" s="5"/>
      <c r="B9" s="6"/>
      <c r="C9" s="7"/>
      <c r="D9" s="7"/>
      <c r="E9" s="20" t="s">
        <v>9</v>
      </c>
      <c r="F9" s="21">
        <f>SUM(F7,F8)</f>
        <v>0</v>
      </c>
    </row>
  </sheetData>
  <mergeCells count="1">
    <mergeCell ref="A5:F5"/>
  </mergeCells>
  <pageMargins left="0.19685039370078741" right="0.19685039370078741" top="0.19685039370078741" bottom="0.19685039370078741" header="0.39370078740157483" footer="0.3937007874015748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5508-96DF-4C09-990C-F987C93DD652}">
  <sheetPr>
    <tabColor theme="0"/>
  </sheetPr>
  <dimension ref="A1:I18"/>
  <sheetViews>
    <sheetView view="pageBreakPreview" zoomScale="115" zoomScaleNormal="130" zoomScaleSheetLayoutView="115" zoomScalePageLayoutView="130" workbookViewId="0">
      <selection activeCell="J11" sqref="J11"/>
    </sheetView>
  </sheetViews>
  <sheetFormatPr defaultColWidth="11.7109375" defaultRowHeight="15.75" x14ac:dyDescent="0.25"/>
  <cols>
    <col min="1" max="6" width="11.7109375" style="26"/>
    <col min="7" max="7" width="16.42578125" style="26" customWidth="1"/>
    <col min="8" max="16384" width="11.7109375" style="26"/>
  </cols>
  <sheetData>
    <row r="1" spans="1:9" ht="16.5" thickBot="1" x14ac:dyDescent="0.3">
      <c r="B1" s="42" t="s">
        <v>19</v>
      </c>
      <c r="C1" s="42"/>
      <c r="D1" s="42"/>
      <c r="E1" s="41"/>
      <c r="F1" s="41"/>
      <c r="G1" s="40"/>
    </row>
    <row r="3" spans="1:9" x14ac:dyDescent="0.25">
      <c r="A3" s="31"/>
      <c r="B3" s="39"/>
      <c r="C3" s="37"/>
      <c r="D3" s="37"/>
      <c r="E3" s="37"/>
      <c r="F3" s="37"/>
      <c r="G3" s="38"/>
      <c r="H3" s="31"/>
      <c r="I3" s="31"/>
    </row>
    <row r="4" spans="1:9" x14ac:dyDescent="0.25">
      <c r="A4" s="31"/>
      <c r="B4" s="43" t="s">
        <v>22</v>
      </c>
      <c r="C4" s="37"/>
      <c r="D4" s="37"/>
      <c r="E4" s="37"/>
      <c r="F4" s="37"/>
      <c r="G4" s="36">
        <f>I_sadnice_drveće!F16</f>
        <v>0</v>
      </c>
      <c r="H4" s="31"/>
      <c r="I4" s="31"/>
    </row>
    <row r="5" spans="1:9" ht="13.15" customHeight="1" x14ac:dyDescent="0.25">
      <c r="A5" s="31"/>
      <c r="B5" s="37"/>
      <c r="C5" s="37"/>
      <c r="D5" s="37"/>
      <c r="E5" s="37"/>
      <c r="F5" s="37"/>
      <c r="G5" s="36"/>
      <c r="H5" s="31"/>
      <c r="I5" s="31"/>
    </row>
    <row r="6" spans="1:9" x14ac:dyDescent="0.25">
      <c r="A6" s="31"/>
      <c r="B6" s="43" t="s">
        <v>23</v>
      </c>
      <c r="C6" s="37"/>
      <c r="D6" s="37"/>
      <c r="E6" s="37"/>
      <c r="F6" s="37"/>
      <c r="G6" s="36">
        <f>'II_ sadnice_žardinjere'!F7</f>
        <v>0</v>
      </c>
      <c r="H6" s="31"/>
      <c r="I6" s="31"/>
    </row>
    <row r="7" spans="1:9" ht="13.15" customHeight="1" x14ac:dyDescent="0.25">
      <c r="A7" s="31"/>
      <c r="B7" s="37"/>
      <c r="C7" s="37"/>
      <c r="D7" s="37"/>
      <c r="E7" s="37"/>
      <c r="F7" s="37"/>
      <c r="G7" s="36"/>
      <c r="H7" s="31"/>
      <c r="I7" s="31"/>
    </row>
    <row r="8" spans="1:9" ht="12.75" customHeight="1" x14ac:dyDescent="0.25">
      <c r="A8" s="31"/>
      <c r="B8" s="37"/>
      <c r="C8" s="37"/>
      <c r="D8" s="37"/>
      <c r="E8" s="37"/>
      <c r="F8" s="37"/>
      <c r="G8" s="36"/>
      <c r="H8" s="31"/>
      <c r="I8" s="31"/>
    </row>
    <row r="9" spans="1:9" x14ac:dyDescent="0.25">
      <c r="A9" s="31"/>
      <c r="B9" s="33" t="s">
        <v>18</v>
      </c>
      <c r="C9" s="33"/>
      <c r="D9" s="33"/>
      <c r="E9" s="33"/>
      <c r="F9" s="33"/>
      <c r="G9" s="32">
        <f>SUM(G4:G8)</f>
        <v>0</v>
      </c>
      <c r="H9" s="31"/>
      <c r="I9" s="31"/>
    </row>
    <row r="10" spans="1:9" ht="13.15" customHeight="1" x14ac:dyDescent="0.25">
      <c r="A10" s="31"/>
      <c r="B10" s="35"/>
      <c r="C10" s="35"/>
      <c r="D10" s="35"/>
      <c r="E10" s="35"/>
      <c r="F10" s="35"/>
      <c r="G10" s="34"/>
      <c r="H10" s="31"/>
      <c r="I10" s="31"/>
    </row>
    <row r="11" spans="1:9" x14ac:dyDescent="0.25">
      <c r="A11" s="31"/>
      <c r="B11" s="35"/>
      <c r="C11" s="35"/>
      <c r="D11" s="35"/>
      <c r="E11" s="35"/>
      <c r="F11" s="35"/>
      <c r="G11" s="34"/>
      <c r="H11" s="31"/>
      <c r="I11" s="31"/>
    </row>
    <row r="12" spans="1:9" ht="16.5" thickBot="1" x14ac:dyDescent="0.3">
      <c r="A12" s="31"/>
      <c r="B12" s="47" t="s">
        <v>21</v>
      </c>
      <c r="C12" s="48"/>
      <c r="D12" s="48"/>
      <c r="E12" s="48"/>
      <c r="F12" s="49"/>
      <c r="G12" s="45">
        <f>I_sadnice_drveće!F17+'II_ sadnice_žardinjere'!F8</f>
        <v>0</v>
      </c>
      <c r="H12" s="31"/>
      <c r="I12" s="31"/>
    </row>
    <row r="13" spans="1:9" ht="16.5" thickBot="1" x14ac:dyDescent="0.3">
      <c r="A13" s="31"/>
      <c r="B13" s="50" t="s">
        <v>18</v>
      </c>
      <c r="C13" s="51"/>
      <c r="D13" s="51"/>
      <c r="E13" s="51"/>
      <c r="F13" s="52"/>
      <c r="G13" s="46">
        <f>SUM(G9:G12)</f>
        <v>0</v>
      </c>
      <c r="H13" s="31"/>
      <c r="I13" s="31"/>
    </row>
    <row r="14" spans="1:9" x14ac:dyDescent="0.25">
      <c r="A14" s="31"/>
      <c r="B14" s="31"/>
      <c r="C14" s="31"/>
      <c r="D14" s="31"/>
      <c r="E14" s="31"/>
      <c r="F14" s="31"/>
      <c r="G14" s="31"/>
      <c r="H14" s="31"/>
      <c r="I14" s="31"/>
    </row>
    <row r="15" spans="1:9" x14ac:dyDescent="0.25">
      <c r="A15" s="31"/>
      <c r="B15" s="31"/>
      <c r="C15" s="31"/>
      <c r="D15" s="31"/>
      <c r="E15" s="31"/>
      <c r="F15" s="31"/>
      <c r="G15" s="31"/>
      <c r="H15" s="31"/>
      <c r="I15" s="31"/>
    </row>
    <row r="16" spans="1:9" x14ac:dyDescent="0.25">
      <c r="A16" s="31"/>
      <c r="B16" s="31"/>
      <c r="C16" s="31"/>
      <c r="D16" s="31"/>
      <c r="E16" s="31"/>
      <c r="F16" s="31"/>
      <c r="G16" s="31"/>
      <c r="H16" s="31"/>
      <c r="I16" s="31"/>
    </row>
    <row r="17" spans="1:9" x14ac:dyDescent="0.25">
      <c r="A17" s="31"/>
      <c r="B17" s="31"/>
      <c r="C17" s="31"/>
      <c r="D17" s="31"/>
      <c r="E17" s="31"/>
      <c r="F17" s="31"/>
      <c r="G17" s="31"/>
      <c r="H17" s="31"/>
      <c r="I17" s="31"/>
    </row>
    <row r="18" spans="1:9" x14ac:dyDescent="0.25">
      <c r="A18" s="31"/>
      <c r="B18" s="31"/>
      <c r="C18" s="31"/>
      <c r="D18" s="31"/>
      <c r="E18" s="31"/>
      <c r="F18" s="31"/>
      <c r="G18" s="31"/>
      <c r="H18" s="31"/>
      <c r="I18" s="31"/>
    </row>
  </sheetData>
  <pageMargins left="0.78740157480314965" right="0.39370078740157483" top="0.39370078740157483" bottom="0.39370078740157483" header="0.39370078740157483" footer="0.3937007874015748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NASLOVNA</vt:lpstr>
      <vt:lpstr>I_sadnice_drveće</vt:lpstr>
      <vt:lpstr>II_ sadnice_žardinjere</vt:lpstr>
      <vt:lpstr>REKAPITULACIJA</vt:lpstr>
      <vt:lpstr>I_sadnice_drveće!Podrucje_ispisa</vt:lpstr>
      <vt:lpstr>'II_ sadnice_žardinjere'!Podrucje_ispisa</vt:lpstr>
      <vt:lpstr>NASLOVNA!Podrucje_ispisa</vt:lpstr>
      <vt:lpstr>REKAPITULACIJA!Podrucje_ispisa</vt:lpstr>
    </vt:vector>
  </TitlesOfParts>
  <Company>Grad Virovitica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Barber</dc:creator>
  <cp:lastModifiedBy>Ivan Tkaličanac</cp:lastModifiedBy>
  <cp:lastPrinted>2023-11-30T06:55:22Z</cp:lastPrinted>
  <dcterms:created xsi:type="dcterms:W3CDTF">2023-02-23T09:15:35Z</dcterms:created>
  <dcterms:modified xsi:type="dcterms:W3CDTF">2024-01-19T13:03:49Z</dcterms:modified>
</cp:coreProperties>
</file>